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NAS_Public\Private\taka\DeskTop\導入インストラクションコンテンツ\Excel\"/>
    </mc:Choice>
  </mc:AlternateContent>
  <bookViews>
    <workbookView xWindow="3840" yWindow="0" windowWidth="19620" windowHeight="8685"/>
  </bookViews>
  <sheets>
    <sheet name="書式" sheetId="4" r:id="rId1"/>
    <sheet name="数式" sheetId="3" r:id="rId2"/>
    <sheet name="関数" sheetId="1" r:id="rId3"/>
  </sheets>
  <externalReferences>
    <externalReference r:id="rId4"/>
  </externalReferences>
  <definedNames>
    <definedName name="在庫金額" localSheetId="0">[1]Sheet2!#REF!</definedName>
    <definedName name="在庫金額">数式!#REF!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3" l="1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K2" i="1" l="1"/>
  <c r="J2" i="1"/>
  <c r="D29" i="1" l="1"/>
  <c r="E29" i="1"/>
  <c r="F29" i="1"/>
  <c r="G29" i="1"/>
  <c r="H29" i="1"/>
  <c r="I29" i="1"/>
  <c r="J29" i="1"/>
  <c r="K29" i="1"/>
  <c r="D30" i="1"/>
  <c r="E30" i="1"/>
  <c r="F30" i="1"/>
  <c r="G30" i="1"/>
  <c r="H30" i="1"/>
  <c r="I30" i="1"/>
  <c r="J30" i="1"/>
  <c r="K30" i="1"/>
  <c r="D31" i="1"/>
  <c r="E31" i="1"/>
  <c r="F31" i="1"/>
  <c r="G31" i="1"/>
  <c r="H31" i="1"/>
  <c r="I31" i="1"/>
  <c r="J31" i="1"/>
  <c r="K31" i="1"/>
  <c r="C29" i="1"/>
  <c r="C31" i="1"/>
  <c r="C30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4" i="1"/>
  <c r="G8" i="3" l="1"/>
  <c r="E4" i="3"/>
  <c r="G4" i="3" s="1"/>
  <c r="H4" i="3" s="1"/>
  <c r="E5" i="3"/>
  <c r="G5" i="3" s="1"/>
  <c r="E6" i="3"/>
  <c r="G6" i="3" s="1"/>
  <c r="E7" i="3"/>
  <c r="G7" i="3" s="1"/>
  <c r="E8" i="3"/>
  <c r="E9" i="3"/>
  <c r="G9" i="3" s="1"/>
  <c r="E10" i="3"/>
  <c r="G10" i="3" s="1"/>
  <c r="E11" i="3"/>
  <c r="G11" i="3" s="1"/>
  <c r="E12" i="3"/>
  <c r="G12" i="3" s="1"/>
  <c r="E13" i="3"/>
  <c r="G13" i="3" s="1"/>
  <c r="E14" i="3"/>
  <c r="G14" i="3" s="1"/>
  <c r="E15" i="3"/>
  <c r="G15" i="3" s="1"/>
  <c r="E16" i="3"/>
  <c r="G16" i="3" s="1"/>
  <c r="E17" i="3"/>
  <c r="G17" i="3" s="1"/>
  <c r="E18" i="3"/>
  <c r="G18" i="3" s="1"/>
  <c r="E19" i="3"/>
  <c r="G19" i="3" s="1"/>
  <c r="E20" i="3"/>
  <c r="G20" i="3" s="1"/>
  <c r="E21" i="3"/>
  <c r="G21" i="3" s="1"/>
  <c r="E22" i="3"/>
  <c r="G22" i="3" s="1"/>
  <c r="E23" i="3"/>
  <c r="G23" i="3" s="1"/>
  <c r="E24" i="3"/>
  <c r="G24" i="3" s="1"/>
  <c r="E25" i="3"/>
  <c r="G25" i="3" s="1"/>
  <c r="E26" i="3"/>
  <c r="G26" i="3" s="1"/>
  <c r="E27" i="3"/>
  <c r="G27" i="3" s="1"/>
  <c r="E28" i="3"/>
  <c r="G28" i="3" s="1"/>
  <c r="E29" i="3"/>
  <c r="G29" i="3" s="1"/>
  <c r="E30" i="3"/>
  <c r="G30" i="3" s="1"/>
  <c r="E31" i="3"/>
  <c r="G31" i="3" s="1"/>
</calcChain>
</file>

<file path=xl/sharedStrings.xml><?xml version="1.0" encoding="utf-8"?>
<sst xmlns="http://schemas.openxmlformats.org/spreadsheetml/2006/main" count="105" uniqueCount="100">
  <si>
    <t>平均点</t>
    <rPh sb="0" eb="3">
      <t>ヘイキンテン</t>
    </rPh>
    <phoneticPr fontId="1"/>
  </si>
  <si>
    <t>加藤　隆弘</t>
    <rPh sb="0" eb="2">
      <t>カトウ</t>
    </rPh>
    <rPh sb="3" eb="5">
      <t>タカヒロ</t>
    </rPh>
    <phoneticPr fontId="1"/>
  </si>
  <si>
    <t>鈴井　孝之</t>
    <rPh sb="0" eb="2">
      <t>スズイ</t>
    </rPh>
    <rPh sb="3" eb="5">
      <t>タカユキ</t>
    </rPh>
    <phoneticPr fontId="1"/>
  </si>
  <si>
    <t>大泉　陽</t>
    <rPh sb="0" eb="2">
      <t>オオイズミ</t>
    </rPh>
    <rPh sb="3" eb="4">
      <t>ヨウ</t>
    </rPh>
    <phoneticPr fontId="1"/>
  </si>
  <si>
    <t>安田　兼</t>
    <rPh sb="0" eb="2">
      <t>ヤスダ</t>
    </rPh>
    <rPh sb="3" eb="4">
      <t>ケン</t>
    </rPh>
    <phoneticPr fontId="1"/>
  </si>
  <si>
    <t>森崎　裕之</t>
    <rPh sb="0" eb="2">
      <t>モリサキ</t>
    </rPh>
    <rPh sb="3" eb="5">
      <t>ヒロユキ</t>
    </rPh>
    <phoneticPr fontId="1"/>
  </si>
  <si>
    <t>戸次　重之</t>
    <rPh sb="0" eb="2">
      <t>トツギ</t>
    </rPh>
    <rPh sb="3" eb="5">
      <t>シゲユキ</t>
    </rPh>
    <phoneticPr fontId="1"/>
  </si>
  <si>
    <t>音尾　琢磨</t>
    <rPh sb="0" eb="2">
      <t>オトオ</t>
    </rPh>
    <rPh sb="3" eb="5">
      <t>タクマ</t>
    </rPh>
    <phoneticPr fontId="1"/>
  </si>
  <si>
    <t>北川　邦子</t>
    <rPh sb="0" eb="2">
      <t>キタガワ</t>
    </rPh>
    <rPh sb="3" eb="5">
      <t>クニコ</t>
    </rPh>
    <phoneticPr fontId="1"/>
  </si>
  <si>
    <t>オクラホム</t>
    <phoneticPr fontId="1"/>
  </si>
  <si>
    <t>小橋　安城</t>
    <rPh sb="0" eb="2">
      <t>コハシ</t>
    </rPh>
    <rPh sb="3" eb="5">
      <t>アキ</t>
    </rPh>
    <phoneticPr fontId="1"/>
  </si>
  <si>
    <t>佐藤　雄大</t>
    <rPh sb="0" eb="2">
      <t>サトウ</t>
    </rPh>
    <rPh sb="3" eb="5">
      <t>ユウダイ</t>
    </rPh>
    <phoneticPr fontId="1"/>
  </si>
  <si>
    <t>菅井　美季江</t>
    <rPh sb="0" eb="2">
      <t>スガイ</t>
    </rPh>
    <rPh sb="3" eb="4">
      <t>ビ</t>
    </rPh>
    <rPh sb="5" eb="6">
      <t>エ</t>
    </rPh>
    <phoneticPr fontId="1"/>
  </si>
  <si>
    <t>相葉　雅之</t>
    <rPh sb="0" eb="2">
      <t>アイバ</t>
    </rPh>
    <rPh sb="3" eb="5">
      <t>マサユキ</t>
    </rPh>
    <phoneticPr fontId="1"/>
  </si>
  <si>
    <t>二宮　和哉</t>
    <rPh sb="0" eb="2">
      <t>ニノミヤ</t>
    </rPh>
    <rPh sb="3" eb="5">
      <t>カズヤ</t>
    </rPh>
    <phoneticPr fontId="1"/>
  </si>
  <si>
    <t>櫻井　章</t>
    <rPh sb="0" eb="2">
      <t>サクライ</t>
    </rPh>
    <rPh sb="3" eb="4">
      <t>ショウ</t>
    </rPh>
    <phoneticPr fontId="1"/>
  </si>
  <si>
    <t>松本　順</t>
    <rPh sb="0" eb="2">
      <t>マツモト</t>
    </rPh>
    <rPh sb="3" eb="4">
      <t>ジュン</t>
    </rPh>
    <phoneticPr fontId="1"/>
  </si>
  <si>
    <t>大野　聡</t>
    <rPh sb="0" eb="2">
      <t>オオノ</t>
    </rPh>
    <rPh sb="3" eb="4">
      <t>サトシ</t>
    </rPh>
    <phoneticPr fontId="1"/>
  </si>
  <si>
    <t>加藤　葵</t>
    <rPh sb="0" eb="2">
      <t>カトウ</t>
    </rPh>
    <rPh sb="3" eb="4">
      <t>アオイ</t>
    </rPh>
    <phoneticPr fontId="1"/>
  </si>
  <si>
    <t>山本　明日花</t>
    <rPh sb="0" eb="2">
      <t>ヤマモト</t>
    </rPh>
    <rPh sb="3" eb="5">
      <t>アス</t>
    </rPh>
    <rPh sb="5" eb="6">
      <t>ハナ</t>
    </rPh>
    <phoneticPr fontId="1"/>
  </si>
  <si>
    <t>中居　正弘</t>
    <rPh sb="0" eb="2">
      <t>ナカイ</t>
    </rPh>
    <rPh sb="3" eb="5">
      <t>マサヒロ</t>
    </rPh>
    <phoneticPr fontId="1"/>
  </si>
  <si>
    <t>木村　拓也</t>
    <rPh sb="0" eb="2">
      <t>キムラ</t>
    </rPh>
    <rPh sb="3" eb="5">
      <t>タクヤ</t>
    </rPh>
    <phoneticPr fontId="1"/>
  </si>
  <si>
    <t>香取　真吾</t>
    <rPh sb="0" eb="2">
      <t>カトリ</t>
    </rPh>
    <rPh sb="3" eb="5">
      <t>シンゴ</t>
    </rPh>
    <phoneticPr fontId="1"/>
  </si>
  <si>
    <t>草薙　剛</t>
    <rPh sb="0" eb="2">
      <t>クサナギ</t>
    </rPh>
    <rPh sb="3" eb="4">
      <t>ツヨシ</t>
    </rPh>
    <phoneticPr fontId="1"/>
  </si>
  <si>
    <t>稲垣　五郎</t>
    <rPh sb="0" eb="2">
      <t>イナガキ</t>
    </rPh>
    <rPh sb="3" eb="5">
      <t>ゴロウ</t>
    </rPh>
    <phoneticPr fontId="1"/>
  </si>
  <si>
    <t>表現力テスト結果</t>
    <rPh sb="0" eb="3">
      <t>ヒョウゲンリョク</t>
    </rPh>
    <rPh sb="6" eb="8">
      <t>ケッカ</t>
    </rPh>
    <phoneticPr fontId="1"/>
  </si>
  <si>
    <t>学生氏名</t>
    <rPh sb="0" eb="2">
      <t>ガクセイ</t>
    </rPh>
    <rPh sb="2" eb="4">
      <t>シメイ</t>
    </rPh>
    <phoneticPr fontId="1"/>
  </si>
  <si>
    <t>学籍番号</t>
    <rPh sb="0" eb="2">
      <t>ガクセキ</t>
    </rPh>
    <rPh sb="2" eb="4">
      <t>バンゴウ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</si>
  <si>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</si>
  <si>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</si>
  <si>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</si>
  <si>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第4回</t>
    <rPh sb="0" eb="1">
      <t>ダイ</t>
    </rPh>
    <rPh sb="2" eb="3">
      <t>カイ</t>
    </rPh>
    <phoneticPr fontId="1"/>
  </si>
  <si>
    <t>第5回</t>
    <rPh sb="0" eb="1">
      <t>ダイ</t>
    </rPh>
    <rPh sb="2" eb="3">
      <t>カイ</t>
    </rPh>
    <phoneticPr fontId="1"/>
  </si>
  <si>
    <t>第6回</t>
    <rPh sb="0" eb="1">
      <t>ダイ</t>
    </rPh>
    <rPh sb="2" eb="3">
      <t>カイ</t>
    </rPh>
    <phoneticPr fontId="1"/>
  </si>
  <si>
    <t>第7回</t>
    <rPh sb="0" eb="1">
      <t>ダイ</t>
    </rPh>
    <rPh sb="2" eb="3">
      <t>カイ</t>
    </rPh>
    <phoneticPr fontId="1"/>
  </si>
  <si>
    <t>第8回</t>
    <rPh sb="0" eb="1">
      <t>ダイ</t>
    </rPh>
    <rPh sb="2" eb="3">
      <t>カイ</t>
    </rPh>
    <phoneticPr fontId="1"/>
  </si>
  <si>
    <t>合計点</t>
    <rPh sb="0" eb="2">
      <t>ゴウケイ</t>
    </rPh>
    <rPh sb="2" eb="3">
      <t>テン</t>
    </rPh>
    <phoneticPr fontId="1"/>
  </si>
  <si>
    <t>各回平均点</t>
    <rPh sb="0" eb="2">
      <t>カクカイ</t>
    </rPh>
    <rPh sb="2" eb="5">
      <t>ヘイキンテン</t>
    </rPh>
    <phoneticPr fontId="1"/>
  </si>
  <si>
    <t>各回最高点</t>
    <rPh sb="0" eb="2">
      <t>カクカイ</t>
    </rPh>
    <rPh sb="2" eb="5">
      <t>サイコウテン</t>
    </rPh>
    <phoneticPr fontId="1"/>
  </si>
  <si>
    <t>各回最低点</t>
    <rPh sb="0" eb="2">
      <t>カクカイ</t>
    </rPh>
    <rPh sb="2" eb="4">
      <t>サイテイ</t>
    </rPh>
    <rPh sb="4" eb="5">
      <t>テン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</si>
  <si>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</si>
  <si>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</si>
  <si>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</si>
  <si>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E社色鉛筆セット</t>
    <rPh sb="1" eb="2">
      <t>シャ</t>
    </rPh>
    <rPh sb="2" eb="5">
      <t>イロエンピツ</t>
    </rPh>
    <phoneticPr fontId="1"/>
  </si>
  <si>
    <t>F社色鉛筆</t>
    <rPh sb="1" eb="2">
      <t>シャ</t>
    </rPh>
    <rPh sb="2" eb="5">
      <t>イロエンピツ</t>
    </rPh>
    <phoneticPr fontId="1"/>
  </si>
  <si>
    <t>H社クレヨンセット</t>
    <rPh sb="1" eb="2">
      <t>シャ</t>
    </rPh>
    <phoneticPr fontId="1"/>
  </si>
  <si>
    <t>C社色鉛筆</t>
    <rPh sb="1" eb="2">
      <t>シャ</t>
    </rPh>
    <rPh sb="2" eb="5">
      <t>イロエンピツ</t>
    </rPh>
    <phoneticPr fontId="1"/>
  </si>
  <si>
    <t>G社折り紙</t>
    <rPh sb="1" eb="2">
      <t>シャ</t>
    </rPh>
    <rPh sb="2" eb="3">
      <t>オ</t>
    </rPh>
    <rPh sb="4" eb="5">
      <t>ガミ</t>
    </rPh>
    <phoneticPr fontId="1"/>
  </si>
  <si>
    <t>A社色鉛筆</t>
    <rPh sb="1" eb="2">
      <t>シャ</t>
    </rPh>
    <rPh sb="2" eb="5">
      <t>イロエンピツ</t>
    </rPh>
    <phoneticPr fontId="1"/>
  </si>
  <si>
    <t>B社クレヨンセット</t>
    <rPh sb="1" eb="2">
      <t>シャ</t>
    </rPh>
    <phoneticPr fontId="1"/>
  </si>
  <si>
    <t>F社下敷き</t>
    <rPh sb="1" eb="2">
      <t>シャ</t>
    </rPh>
    <rPh sb="2" eb="4">
      <t>シタジ</t>
    </rPh>
    <phoneticPr fontId="1"/>
  </si>
  <si>
    <t>G社消しゴム</t>
    <rPh sb="1" eb="2">
      <t>シャ</t>
    </rPh>
    <rPh sb="2" eb="3">
      <t>ケ</t>
    </rPh>
    <phoneticPr fontId="1"/>
  </si>
  <si>
    <t>C社下敷き</t>
    <rPh sb="1" eb="2">
      <t>シャ</t>
    </rPh>
    <rPh sb="2" eb="4">
      <t>シタジ</t>
    </rPh>
    <phoneticPr fontId="1"/>
  </si>
  <si>
    <t>D社折り紙</t>
    <rPh sb="1" eb="2">
      <t>シャ</t>
    </rPh>
    <rPh sb="2" eb="3">
      <t>オ</t>
    </rPh>
    <rPh sb="4" eb="5">
      <t>ガミ</t>
    </rPh>
    <phoneticPr fontId="1"/>
  </si>
  <si>
    <t>H社下敷き</t>
    <rPh sb="1" eb="2">
      <t>シャ</t>
    </rPh>
    <rPh sb="2" eb="4">
      <t>シタジ</t>
    </rPh>
    <phoneticPr fontId="1"/>
  </si>
  <si>
    <t>A社消しゴム</t>
    <rPh sb="1" eb="2">
      <t>シャ</t>
    </rPh>
    <rPh sb="2" eb="3">
      <t>ケ</t>
    </rPh>
    <phoneticPr fontId="1"/>
  </si>
  <si>
    <t>E社消しゴム</t>
    <rPh sb="1" eb="2">
      <t>シャ</t>
    </rPh>
    <rPh sb="2" eb="3">
      <t>ケ</t>
    </rPh>
    <phoneticPr fontId="1"/>
  </si>
  <si>
    <t>F社ノートA5</t>
    <rPh sb="1" eb="2">
      <t>シャ</t>
    </rPh>
    <phoneticPr fontId="1"/>
  </si>
  <si>
    <t>G社画用紙</t>
    <rPh sb="1" eb="2">
      <t>シャ</t>
    </rPh>
    <rPh sb="2" eb="5">
      <t>ガヨウシ</t>
    </rPh>
    <phoneticPr fontId="1"/>
  </si>
  <si>
    <t>H社ノートA6</t>
    <rPh sb="1" eb="2">
      <t>シャ</t>
    </rPh>
    <phoneticPr fontId="1"/>
  </si>
  <si>
    <t>A社鉛筆</t>
    <rPh sb="1" eb="2">
      <t>シャ</t>
    </rPh>
    <rPh sb="2" eb="4">
      <t>エンピツ</t>
    </rPh>
    <phoneticPr fontId="1"/>
  </si>
  <si>
    <t>B社ノートA4</t>
    <rPh sb="1" eb="2">
      <t>シャ</t>
    </rPh>
    <phoneticPr fontId="1"/>
  </si>
  <si>
    <t>D社画用紙</t>
    <rPh sb="1" eb="2">
      <t>シャ</t>
    </rPh>
    <rPh sb="2" eb="5">
      <t>ガヨウシ</t>
    </rPh>
    <phoneticPr fontId="1"/>
  </si>
  <si>
    <t>E社鉛筆</t>
    <rPh sb="1" eb="2">
      <t>シャ</t>
    </rPh>
    <rPh sb="2" eb="4">
      <t>エンピツ</t>
    </rPh>
    <phoneticPr fontId="1"/>
  </si>
  <si>
    <t>H社鉛筆</t>
    <rPh sb="1" eb="2">
      <t>シャ</t>
    </rPh>
    <rPh sb="2" eb="4">
      <t>エンピツ</t>
    </rPh>
    <phoneticPr fontId="1"/>
  </si>
  <si>
    <t>A社CP用紙A6</t>
    <rPh sb="1" eb="2">
      <t>シャ</t>
    </rPh>
    <rPh sb="4" eb="6">
      <t>ヨウシ</t>
    </rPh>
    <phoneticPr fontId="1"/>
  </si>
  <si>
    <t>A社ボールペン</t>
    <rPh sb="1" eb="2">
      <t>シャ</t>
    </rPh>
    <phoneticPr fontId="1"/>
  </si>
  <si>
    <t>A社画用紙</t>
    <rPh sb="1" eb="2">
      <t>シャ</t>
    </rPh>
    <rPh sb="2" eb="5">
      <t>ガヨウシ</t>
    </rPh>
    <phoneticPr fontId="1"/>
  </si>
  <si>
    <t>D社ボールペン</t>
    <rPh sb="1" eb="2">
      <t>シャ</t>
    </rPh>
    <phoneticPr fontId="1"/>
  </si>
  <si>
    <t>G社ボールペン</t>
    <rPh sb="1" eb="2">
      <t>シャ</t>
    </rPh>
    <phoneticPr fontId="1"/>
  </si>
  <si>
    <t>G社CP用紙A5</t>
    <rPh sb="1" eb="2">
      <t>シャ</t>
    </rPh>
    <rPh sb="4" eb="6">
      <t>ヨウシ</t>
    </rPh>
    <phoneticPr fontId="1"/>
  </si>
  <si>
    <t>加藤文具店 在庫管理表</t>
    <rPh sb="0" eb="2">
      <t>カトウ</t>
    </rPh>
    <rPh sb="2" eb="4">
      <t>ブング</t>
    </rPh>
    <rPh sb="4" eb="5">
      <t>テン</t>
    </rPh>
    <rPh sb="6" eb="8">
      <t>ザイコ</t>
    </rPh>
    <rPh sb="8" eb="10">
      <t>カンリ</t>
    </rPh>
    <rPh sb="10" eb="11">
      <t>ヒョウ</t>
    </rPh>
    <phoneticPr fontId="1"/>
  </si>
  <si>
    <t>送料</t>
    <rPh sb="0" eb="2">
      <t>ソウリョウ</t>
    </rPh>
    <phoneticPr fontId="1"/>
  </si>
  <si>
    <t>受注コード</t>
    <rPh sb="0" eb="2">
      <t>ジュチュウ</t>
    </rPh>
    <phoneticPr fontId="1"/>
  </si>
  <si>
    <t>商品売価</t>
    <rPh sb="0" eb="2">
      <t>ショウヒン</t>
    </rPh>
    <rPh sb="2" eb="4">
      <t>バイカ</t>
    </rPh>
    <phoneticPr fontId="1"/>
  </si>
  <si>
    <t>合計金額</t>
    <rPh sb="0" eb="2">
      <t>ゴウケイ</t>
    </rPh>
    <rPh sb="2" eb="4">
      <t>キンガク</t>
    </rPh>
    <phoneticPr fontId="1"/>
  </si>
  <si>
    <t>請求金額
(20%引き）</t>
    <rPh sb="0" eb="2">
      <t>セイキュウ</t>
    </rPh>
    <rPh sb="2" eb="4">
      <t>キンガク</t>
    </rPh>
    <rPh sb="9" eb="10">
      <t>ビ</t>
    </rPh>
    <phoneticPr fontId="1"/>
  </si>
  <si>
    <t>20××年度時間割</t>
    <rPh sb="4" eb="6">
      <t>ネンド</t>
    </rPh>
    <rPh sb="6" eb="9">
      <t>ジカンワリ</t>
    </rPh>
    <phoneticPr fontId="1"/>
  </si>
  <si>
    <t>時限</t>
    <rPh sb="0" eb="2">
      <t>ジゲン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</si>
  <si>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</si>
  <si>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</si>
  <si>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</si>
  <si>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</si>
  <si>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</si>
  <si>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</si>
  <si>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</si>
  <si>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統計基礎</t>
    <rPh sb="0" eb="2">
      <t>トウケイ</t>
    </rPh>
    <rPh sb="2" eb="4">
      <t>キソ</t>
    </rPh>
    <phoneticPr fontId="1"/>
  </si>
  <si>
    <t>電気工学1</t>
    <rPh sb="0" eb="2">
      <t>デンキ</t>
    </rPh>
    <rPh sb="2" eb="4">
      <t>コウガク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</si>
  <si>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</si>
  <si>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</si>
  <si>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電気演習実験</t>
    <rPh sb="0" eb="2">
      <t>デンキ</t>
    </rPh>
    <rPh sb="2" eb="4">
      <t>エンシュウ</t>
    </rPh>
    <rPh sb="4" eb="6">
      <t>ジッケン</t>
    </rPh>
    <phoneticPr fontId="1"/>
  </si>
  <si>
    <t>情報演習</t>
    <rPh sb="0" eb="2">
      <t>ジョウホウ</t>
    </rPh>
    <rPh sb="2" eb="4">
      <t>エンシュウ</t>
    </rPh>
    <phoneticPr fontId="1"/>
  </si>
  <si>
    <t>情報基礎</t>
    <rPh sb="0" eb="2">
      <t>ジョウホウ</t>
    </rPh>
    <rPh sb="2" eb="4">
      <t>キソ</t>
    </rPh>
    <phoneticPr fontId="1"/>
  </si>
  <si>
    <t>応用力学</t>
    <rPh sb="0" eb="2">
      <t>オウヨウ</t>
    </rPh>
    <rPh sb="2" eb="4">
      <t>リキガク</t>
    </rPh>
    <phoneticPr fontId="1"/>
  </si>
  <si>
    <t>自然科学</t>
    <rPh sb="0" eb="2">
      <t>シゼン</t>
    </rPh>
    <rPh sb="2" eb="4">
      <t>カガク</t>
    </rPh>
    <phoneticPr fontId="1"/>
  </si>
  <si>
    <t>電気工学2</t>
    <rPh sb="0" eb="2">
      <t>デンキ</t>
    </rPh>
    <rPh sb="2" eb="4">
      <t>コウガク</t>
    </rPh>
    <phoneticPr fontId="1"/>
  </si>
  <si>
    <t>ドイツ語1</t>
    <rPh sb="3" eb="4">
      <t>ゴ</t>
    </rPh>
    <phoneticPr fontId="1"/>
  </si>
  <si>
    <t>プログラミング</t>
  </si>
  <si>
    <t>バイオケミストリー</t>
  </si>
  <si>
    <t>キャリア＋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</si>
</sst>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8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9" fontId="6" fillId="0" borderId="0" xfId="0" applyNumberFormat="1" applyFont="1">
      <alignment vertical="center"/>
    </xf>
    <xf numFmtId="0" fontId="0" fillId="0" borderId="0" xfId="0" applyBorder="1">
      <alignment vertical="center"/>
    </xf>
    <xf numFmtId="6" fontId="7" fillId="0" borderId="0" xfId="1" applyFont="1" applyBorder="1">
      <alignment vertical="center"/>
    </xf>
    <xf numFmtId="6" fontId="0" fillId="0" borderId="0" xfId="1" applyNumberFormat="1" applyFont="1" applyBorder="1">
      <alignment vertical="center"/>
    </xf>
    <xf numFmtId="0" fontId="3" fillId="0" borderId="0" xfId="0" applyFont="1" applyFill="1" applyAlignment="1">
      <alignment vertical="center"/>
    </xf>
    <xf numFmtId="1" fontId="0" fillId="0" borderId="1" xfId="0" applyNumberFormat="1" applyBorder="1">
      <alignment vertical="center"/>
    </xf>
    <xf numFmtId="22" fontId="0" fillId="0" borderId="0" xfId="0" applyNumberFormat="1">
      <alignment vertical="center"/>
    </xf>
    <xf numFmtId="6" fontId="0" fillId="0" borderId="1" xfId="1" applyNumberFormat="1" applyFont="1" applyBorder="1">
      <alignment vertical="center"/>
    </xf>
    <xf numFmtId="0" fontId="5" fillId="4" borderId="4" xfId="0" applyFont="1" applyFill="1" applyBorder="1">
      <alignment vertical="center"/>
    </xf>
    <xf numFmtId="0" fontId="0" fillId="5" borderId="4" xfId="0" applyFont="1" applyFill="1" applyBorder="1">
      <alignment vertical="center"/>
    </xf>
    <xf numFmtId="6" fontId="0" fillId="5" borderId="4" xfId="1" applyNumberFormat="1" applyFont="1" applyFill="1" applyBorder="1">
      <alignment vertical="center"/>
    </xf>
    <xf numFmtId="6" fontId="0" fillId="5" borderId="3" xfId="1" applyNumberFormat="1" applyFont="1" applyFill="1" applyBorder="1">
      <alignment vertical="center"/>
    </xf>
    <xf numFmtId="0" fontId="0" fillId="0" borderId="4" xfId="0" applyFont="1" applyBorder="1">
      <alignment vertical="center"/>
    </xf>
    <xf numFmtId="6" fontId="0" fillId="0" borderId="4" xfId="1" applyNumberFormat="1" applyFont="1" applyBorder="1">
      <alignment vertical="center"/>
    </xf>
    <xf numFmtId="6" fontId="0" fillId="0" borderId="3" xfId="1" applyNumberFormat="1" applyFont="1" applyBorder="1">
      <alignment vertical="center"/>
    </xf>
    <xf numFmtId="0" fontId="0" fillId="0" borderId="2" xfId="0" applyFont="1" applyBorder="1">
      <alignment vertical="center"/>
    </xf>
    <xf numFmtId="6" fontId="0" fillId="0" borderId="2" xfId="1" applyNumberFormat="1" applyFont="1" applyBorder="1">
      <alignment vertical="center"/>
    </xf>
    <xf numFmtId="0" fontId="5" fillId="4" borderId="3" xfId="0" applyFont="1" applyFill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通貨" xfId="1" builtinId="7"/>
    <cellStyle name="標準" xfId="0" builtinId="0"/>
  </cellStyles>
  <dxfs count="12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4920;&#35336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テーブル1" displayName="テーブル1" ref="A3:H9" totalsRowShown="0" headerRowDxfId="11" headerRowBorderDxfId="10" tableBorderDxfId="9" totalsRowBorderDxfId="8">
  <autoFilter ref="A3:H9"/>
  <tableColumns count="8">
    <tableColumn id="1" name="時限" dataDxfId="7"/>
    <tableColumn id="2" name="月" dataDxfId="6"/>
    <tableColumn id="3" name="火" dataDxfId="5"/>
    <tableColumn id="4" name="水" dataDxfId="4"/>
    <tableColumn id="5" name="木" dataDxfId="3"/>
    <tableColumn id="6" name="金" dataDxfId="2"/>
    <tableColumn id="7" name="土" dataDxfId="1"/>
    <tableColumn id="8" name="日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C8" sqref="C8"/>
    </sheetView>
  </sheetViews>
  <sheetFormatPr defaultRowHeight="13.5" x14ac:dyDescent="0.15"/>
  <cols>
    <col min="1" max="1" width="6.375" customWidth="1"/>
    <col min="2" max="8" width="15.875" customWidth="1"/>
  </cols>
  <sheetData>
    <row r="1" spans="1:8" ht="17.25" x14ac:dyDescent="0.15">
      <c r="A1" s="31" t="s">
        <v>77</v>
      </c>
      <c r="B1" s="31"/>
      <c r="C1" s="31"/>
      <c r="D1" s="31"/>
      <c r="E1" s="31"/>
      <c r="F1" s="31"/>
      <c r="G1" s="31"/>
      <c r="H1" s="31"/>
    </row>
    <row r="3" spans="1:8" ht="24.75" customHeight="1" x14ac:dyDescent="0.15">
      <c r="A3" s="28" t="s">
        <v>78</v>
      </c>
      <c r="B3" s="29" t="s">
        <v>79</v>
      </c>
      <c r="C3" s="29" t="s">
        <v>80</v>
      </c>
      <c r="D3" s="29" t="s">
        <v>81</v>
      </c>
      <c r="E3" s="29" t="s">
        <v>82</v>
      </c>
      <c r="F3" s="29" t="s">
        <v>83</v>
      </c>
      <c r="G3" s="29" t="s">
        <v>84</v>
      </c>
      <c r="H3" s="30" t="s">
        <v>85</v>
      </c>
    </row>
    <row r="4" spans="1:8" ht="31.5" customHeight="1" x14ac:dyDescent="0.15">
      <c r="A4" s="23">
        <v>1</v>
      </c>
      <c r="B4" s="3"/>
      <c r="C4" s="3" t="s">
        <v>97</v>
      </c>
      <c r="D4" s="3" t="s">
        <v>86</v>
      </c>
      <c r="E4" s="3"/>
      <c r="F4" s="3"/>
      <c r="G4" s="3"/>
      <c r="H4" s="24"/>
    </row>
    <row r="5" spans="1:8" ht="31.5" customHeight="1" x14ac:dyDescent="0.15">
      <c r="A5" s="23">
        <v>2</v>
      </c>
      <c r="B5" s="3" t="s">
        <v>87</v>
      </c>
      <c r="C5" s="3"/>
      <c r="D5" s="3"/>
      <c r="E5" s="3"/>
      <c r="F5" s="3" t="s">
        <v>88</v>
      </c>
      <c r="G5" s="3" t="s">
        <v>89</v>
      </c>
      <c r="H5" s="24"/>
    </row>
    <row r="6" spans="1:8" ht="31.5" customHeight="1" x14ac:dyDescent="0.15">
      <c r="A6" s="23">
        <v>3</v>
      </c>
      <c r="B6" s="3" t="s">
        <v>90</v>
      </c>
      <c r="C6" s="3" t="s">
        <v>98</v>
      </c>
      <c r="D6" s="3" t="s">
        <v>88</v>
      </c>
      <c r="E6" s="3"/>
      <c r="F6" s="3" t="s">
        <v>87</v>
      </c>
      <c r="G6" s="3" t="s">
        <v>91</v>
      </c>
      <c r="H6" s="24"/>
    </row>
    <row r="7" spans="1:8" ht="31.5" customHeight="1" x14ac:dyDescent="0.15">
      <c r="A7" s="23">
        <v>4</v>
      </c>
      <c r="B7" s="3" t="s">
        <v>92</v>
      </c>
      <c r="C7" s="3" t="s">
        <v>93</v>
      </c>
      <c r="D7" s="3" t="s">
        <v>93</v>
      </c>
      <c r="E7" s="3" t="s">
        <v>94</v>
      </c>
      <c r="F7" s="3" t="s">
        <v>95</v>
      </c>
      <c r="G7" s="3"/>
      <c r="H7" s="24"/>
    </row>
    <row r="8" spans="1:8" ht="31.5" customHeight="1" x14ac:dyDescent="0.15">
      <c r="A8" s="23">
        <v>5</v>
      </c>
      <c r="B8" s="3"/>
      <c r="C8" s="3" t="s">
        <v>96</v>
      </c>
      <c r="D8" s="3"/>
      <c r="E8" s="3" t="s">
        <v>96</v>
      </c>
      <c r="F8" s="3"/>
      <c r="G8" s="3"/>
      <c r="H8" s="24"/>
    </row>
    <row r="9" spans="1:8" ht="31.5" customHeight="1" x14ac:dyDescent="0.15">
      <c r="A9" s="25">
        <v>6</v>
      </c>
      <c r="B9" s="26" t="s">
        <v>86</v>
      </c>
      <c r="C9" s="26"/>
      <c r="D9" s="26" t="s">
        <v>99</v>
      </c>
      <c r="E9" s="26"/>
      <c r="F9" s="26"/>
      <c r="G9" s="26"/>
      <c r="H9" s="27"/>
    </row>
  </sheetData>
  <mergeCells count="1">
    <mergeCell ref="A1:H1"/>
  </mergeCells>
  <phoneticPr fontId="1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32"/>
  <sheetViews>
    <sheetView zoomScale="110" zoomScaleNormal="110" workbookViewId="0">
      <selection activeCell="I7" sqref="I7"/>
    </sheetView>
  </sheetViews>
  <sheetFormatPr defaultRowHeight="13.5" x14ac:dyDescent="0.15"/>
  <cols>
    <col min="1" max="1" width="11.125" customWidth="1"/>
    <col min="2" max="2" width="15.5" customWidth="1"/>
    <col min="3" max="3" width="7.125" customWidth="1"/>
    <col min="4" max="4" width="7.5" customWidth="1"/>
    <col min="5" max="5" width="10.25" customWidth="1"/>
    <col min="6" max="6" width="10.625" customWidth="1"/>
    <col min="7" max="7" width="10.25" customWidth="1"/>
    <col min="8" max="8" width="9.25" customWidth="1"/>
    <col min="10" max="10" width="11.125" customWidth="1"/>
  </cols>
  <sheetData>
    <row r="1" spans="1:8" x14ac:dyDescent="0.15">
      <c r="A1" s="32" t="s">
        <v>71</v>
      </c>
      <c r="B1" s="32"/>
      <c r="C1" s="32"/>
      <c r="D1" s="32"/>
      <c r="E1" s="32"/>
      <c r="F1" s="32"/>
      <c r="G1" s="32"/>
      <c r="H1" s="32"/>
    </row>
    <row r="2" spans="1:8" x14ac:dyDescent="0.15">
      <c r="E2" s="4"/>
      <c r="F2" s="4"/>
      <c r="G2" s="5"/>
    </row>
    <row r="3" spans="1:8" ht="40.5" x14ac:dyDescent="0.15">
      <c r="A3" s="13" t="s">
        <v>73</v>
      </c>
      <c r="B3" s="13" t="s">
        <v>40</v>
      </c>
      <c r="C3" s="13" t="s">
        <v>41</v>
      </c>
      <c r="D3" s="13" t="s">
        <v>42</v>
      </c>
      <c r="E3" s="13" t="s">
        <v>74</v>
      </c>
      <c r="F3" s="13" t="s">
        <v>72</v>
      </c>
      <c r="G3" s="13" t="s">
        <v>75</v>
      </c>
      <c r="H3" s="22" t="s">
        <v>76</v>
      </c>
    </row>
    <row r="4" spans="1:8" x14ac:dyDescent="0.15">
      <c r="A4" s="14">
        <v>5003</v>
      </c>
      <c r="B4" s="14" t="s">
        <v>43</v>
      </c>
      <c r="C4" s="15">
        <v>300</v>
      </c>
      <c r="D4" s="14">
        <v>5</v>
      </c>
      <c r="E4" s="14">
        <f>数式!$C4*数式!$D4</f>
        <v>1500</v>
      </c>
      <c r="F4" s="15">
        <v>150</v>
      </c>
      <c r="G4" s="15">
        <f>E4+F4</f>
        <v>1650</v>
      </c>
      <c r="H4" s="16">
        <f>G4*80%</f>
        <v>1320</v>
      </c>
    </row>
    <row r="5" spans="1:8" x14ac:dyDescent="0.15">
      <c r="A5" s="17">
        <v>6003</v>
      </c>
      <c r="B5" s="17" t="s">
        <v>44</v>
      </c>
      <c r="C5" s="18">
        <v>100</v>
      </c>
      <c r="D5" s="17">
        <v>10</v>
      </c>
      <c r="E5" s="17">
        <f>数式!$C5*数式!$D5</f>
        <v>1000</v>
      </c>
      <c r="F5" s="18">
        <v>190</v>
      </c>
      <c r="G5" s="18">
        <f t="shared" ref="G5:G31" si="0">E5+F5</f>
        <v>1190</v>
      </c>
      <c r="H5" s="19">
        <f t="shared" ref="H5:H31" si="1">G5*80%</f>
        <v>952</v>
      </c>
    </row>
    <row r="6" spans="1:8" x14ac:dyDescent="0.15">
      <c r="A6" s="14">
        <v>8002</v>
      </c>
      <c r="B6" s="14" t="s">
        <v>45</v>
      </c>
      <c r="C6" s="15">
        <v>700</v>
      </c>
      <c r="D6" s="14">
        <v>10</v>
      </c>
      <c r="E6" s="14">
        <f>数式!$C6*数式!$D6</f>
        <v>7000</v>
      </c>
      <c r="F6" s="15">
        <v>270</v>
      </c>
      <c r="G6" s="15">
        <f t="shared" si="0"/>
        <v>7270</v>
      </c>
      <c r="H6" s="16">
        <f t="shared" si="1"/>
        <v>5816</v>
      </c>
    </row>
    <row r="7" spans="1:8" x14ac:dyDescent="0.15">
      <c r="A7" s="17">
        <v>3002</v>
      </c>
      <c r="B7" s="17" t="s">
        <v>46</v>
      </c>
      <c r="C7" s="18">
        <v>1500</v>
      </c>
      <c r="D7" s="17">
        <v>15</v>
      </c>
      <c r="E7" s="17">
        <f>数式!$C7*数式!$D7</f>
        <v>22500</v>
      </c>
      <c r="F7" s="18">
        <v>360</v>
      </c>
      <c r="G7" s="18">
        <f t="shared" si="0"/>
        <v>22860</v>
      </c>
      <c r="H7" s="19">
        <f t="shared" si="1"/>
        <v>18288</v>
      </c>
    </row>
    <row r="8" spans="1:8" x14ac:dyDescent="0.15">
      <c r="A8" s="14">
        <v>7004</v>
      </c>
      <c r="B8" s="14" t="s">
        <v>47</v>
      </c>
      <c r="C8" s="15">
        <v>100</v>
      </c>
      <c r="D8" s="14">
        <v>15</v>
      </c>
      <c r="E8" s="14">
        <f>数式!$C8*数式!$D8</f>
        <v>1500</v>
      </c>
      <c r="F8" s="15">
        <v>405</v>
      </c>
      <c r="G8" s="15">
        <f t="shared" si="0"/>
        <v>1905</v>
      </c>
      <c r="H8" s="16">
        <f t="shared" si="1"/>
        <v>1524</v>
      </c>
    </row>
    <row r="9" spans="1:8" x14ac:dyDescent="0.15">
      <c r="A9" s="17">
        <v>1003</v>
      </c>
      <c r="B9" s="17" t="s">
        <v>48</v>
      </c>
      <c r="C9" s="18">
        <v>20</v>
      </c>
      <c r="D9" s="17">
        <v>20</v>
      </c>
      <c r="E9" s="17">
        <f>数式!$C9*数式!$D9</f>
        <v>400</v>
      </c>
      <c r="F9" s="18">
        <v>240</v>
      </c>
      <c r="G9" s="18">
        <f t="shared" si="0"/>
        <v>640</v>
      </c>
      <c r="H9" s="19">
        <f t="shared" si="1"/>
        <v>512</v>
      </c>
    </row>
    <row r="10" spans="1:8" x14ac:dyDescent="0.15">
      <c r="A10" s="14">
        <v>2001</v>
      </c>
      <c r="B10" s="14" t="s">
        <v>49</v>
      </c>
      <c r="C10" s="15">
        <v>400</v>
      </c>
      <c r="D10" s="14">
        <v>20</v>
      </c>
      <c r="E10" s="14">
        <f>数式!$C10*数式!$D10</f>
        <v>8000</v>
      </c>
      <c r="F10" s="15">
        <v>200</v>
      </c>
      <c r="G10" s="15">
        <f t="shared" si="0"/>
        <v>8200</v>
      </c>
      <c r="H10" s="16">
        <f t="shared" si="1"/>
        <v>6560</v>
      </c>
    </row>
    <row r="11" spans="1:8" x14ac:dyDescent="0.15">
      <c r="A11" s="17">
        <v>6002</v>
      </c>
      <c r="B11" s="17" t="s">
        <v>50</v>
      </c>
      <c r="C11" s="18">
        <v>50</v>
      </c>
      <c r="D11" s="17">
        <v>20</v>
      </c>
      <c r="E11" s="17">
        <f>数式!$C11*数式!$D11</f>
        <v>1000</v>
      </c>
      <c r="F11" s="18">
        <v>560</v>
      </c>
      <c r="G11" s="18">
        <f t="shared" si="0"/>
        <v>1560</v>
      </c>
      <c r="H11" s="19">
        <f t="shared" si="1"/>
        <v>1248</v>
      </c>
    </row>
    <row r="12" spans="1:8" x14ac:dyDescent="0.15">
      <c r="A12" s="14">
        <v>7005</v>
      </c>
      <c r="B12" s="14" t="s">
        <v>51</v>
      </c>
      <c r="C12" s="15">
        <v>120</v>
      </c>
      <c r="D12" s="14">
        <v>20</v>
      </c>
      <c r="E12" s="14">
        <f>数式!$C12*数式!$D12</f>
        <v>2400</v>
      </c>
      <c r="F12" s="15">
        <v>100</v>
      </c>
      <c r="G12" s="15">
        <f t="shared" si="0"/>
        <v>2500</v>
      </c>
      <c r="H12" s="16">
        <f t="shared" si="1"/>
        <v>2000</v>
      </c>
    </row>
    <row r="13" spans="1:8" x14ac:dyDescent="0.15">
      <c r="A13" s="17">
        <v>3001</v>
      </c>
      <c r="B13" s="17" t="s">
        <v>52</v>
      </c>
      <c r="C13" s="18">
        <v>120</v>
      </c>
      <c r="D13" s="17">
        <v>30</v>
      </c>
      <c r="E13" s="17">
        <f>数式!$C13*数式!$D13</f>
        <v>3600</v>
      </c>
      <c r="F13" s="18">
        <v>240</v>
      </c>
      <c r="G13" s="18">
        <f t="shared" si="0"/>
        <v>3840</v>
      </c>
      <c r="H13" s="19">
        <f t="shared" si="1"/>
        <v>3072</v>
      </c>
    </row>
    <row r="14" spans="1:8" x14ac:dyDescent="0.15">
      <c r="A14" s="14">
        <v>4004</v>
      </c>
      <c r="B14" s="14" t="s">
        <v>53</v>
      </c>
      <c r="C14" s="15">
        <v>80</v>
      </c>
      <c r="D14" s="14">
        <v>35</v>
      </c>
      <c r="E14" s="14">
        <f>数式!$C14*数式!$D14</f>
        <v>2800</v>
      </c>
      <c r="F14" s="15">
        <v>490</v>
      </c>
      <c r="G14" s="15">
        <f t="shared" si="0"/>
        <v>3290</v>
      </c>
      <c r="H14" s="16">
        <f t="shared" si="1"/>
        <v>2632</v>
      </c>
    </row>
    <row r="15" spans="1:8" x14ac:dyDescent="0.15">
      <c r="A15" s="17">
        <v>8004</v>
      </c>
      <c r="B15" s="17" t="s">
        <v>54</v>
      </c>
      <c r="C15" s="18">
        <v>200</v>
      </c>
      <c r="D15" s="17">
        <v>40</v>
      </c>
      <c r="E15" s="17">
        <f>数式!$C15*数式!$D15</f>
        <v>8000</v>
      </c>
      <c r="F15" s="18">
        <v>680</v>
      </c>
      <c r="G15" s="18">
        <f t="shared" si="0"/>
        <v>8680</v>
      </c>
      <c r="H15" s="19">
        <f t="shared" si="1"/>
        <v>6944</v>
      </c>
    </row>
    <row r="16" spans="1:8" x14ac:dyDescent="0.15">
      <c r="A16" s="14">
        <v>1001</v>
      </c>
      <c r="B16" s="14" t="s">
        <v>55</v>
      </c>
      <c r="C16" s="15">
        <v>120</v>
      </c>
      <c r="D16" s="14">
        <v>50</v>
      </c>
      <c r="E16" s="14">
        <f>数式!$C16*数式!$D16</f>
        <v>6000</v>
      </c>
      <c r="F16" s="15">
        <v>500</v>
      </c>
      <c r="G16" s="15">
        <f t="shared" si="0"/>
        <v>6500</v>
      </c>
      <c r="H16" s="16">
        <f t="shared" si="1"/>
        <v>5200</v>
      </c>
    </row>
    <row r="17" spans="1:8" x14ac:dyDescent="0.15">
      <c r="A17" s="17">
        <v>5001</v>
      </c>
      <c r="B17" s="17" t="s">
        <v>56</v>
      </c>
      <c r="C17" s="18">
        <v>100</v>
      </c>
      <c r="D17" s="17">
        <v>50</v>
      </c>
      <c r="E17" s="17">
        <f>数式!$C17*数式!$D17</f>
        <v>5000</v>
      </c>
      <c r="F17" s="18">
        <v>250</v>
      </c>
      <c r="G17" s="18">
        <f t="shared" si="0"/>
        <v>5250</v>
      </c>
      <c r="H17" s="19">
        <f t="shared" si="1"/>
        <v>4200</v>
      </c>
    </row>
    <row r="18" spans="1:8" x14ac:dyDescent="0.15">
      <c r="A18" s="14">
        <v>6001</v>
      </c>
      <c r="B18" s="14" t="s">
        <v>57</v>
      </c>
      <c r="C18" s="15">
        <v>80</v>
      </c>
      <c r="D18" s="14">
        <v>50</v>
      </c>
      <c r="E18" s="14">
        <f>数式!$C18*数式!$D18</f>
        <v>4000</v>
      </c>
      <c r="F18" s="15">
        <v>400</v>
      </c>
      <c r="G18" s="15">
        <f t="shared" si="0"/>
        <v>4400</v>
      </c>
      <c r="H18" s="16">
        <f t="shared" si="1"/>
        <v>3520</v>
      </c>
    </row>
    <row r="19" spans="1:8" x14ac:dyDescent="0.15">
      <c r="A19" s="17">
        <v>7003</v>
      </c>
      <c r="B19" s="17" t="s">
        <v>58</v>
      </c>
      <c r="C19" s="18">
        <v>20</v>
      </c>
      <c r="D19" s="17">
        <v>50</v>
      </c>
      <c r="E19" s="17">
        <f>数式!$C19*数式!$D19</f>
        <v>1000</v>
      </c>
      <c r="F19" s="18">
        <v>750</v>
      </c>
      <c r="G19" s="18">
        <f t="shared" si="0"/>
        <v>1750</v>
      </c>
      <c r="H19" s="19">
        <f t="shared" si="1"/>
        <v>1400</v>
      </c>
    </row>
    <row r="20" spans="1:8" x14ac:dyDescent="0.15">
      <c r="A20" s="14">
        <v>8003</v>
      </c>
      <c r="B20" s="14" t="s">
        <v>59</v>
      </c>
      <c r="C20" s="15">
        <v>60</v>
      </c>
      <c r="D20" s="14">
        <v>75</v>
      </c>
      <c r="E20" s="14">
        <f>数式!$C20*数式!$D20</f>
        <v>4500</v>
      </c>
      <c r="F20" s="15">
        <v>2100</v>
      </c>
      <c r="G20" s="15">
        <f t="shared" si="0"/>
        <v>6600</v>
      </c>
      <c r="H20" s="16">
        <f t="shared" si="1"/>
        <v>5280</v>
      </c>
    </row>
    <row r="21" spans="1:8" x14ac:dyDescent="0.15">
      <c r="A21" s="17">
        <v>1002</v>
      </c>
      <c r="B21" s="17" t="s">
        <v>60</v>
      </c>
      <c r="C21" s="18">
        <v>40</v>
      </c>
      <c r="D21" s="17">
        <v>80</v>
      </c>
      <c r="E21" s="17">
        <f>数式!$C21*数式!$D21</f>
        <v>3200</v>
      </c>
      <c r="F21" s="18">
        <v>1520</v>
      </c>
      <c r="G21" s="18">
        <f t="shared" si="0"/>
        <v>4720</v>
      </c>
      <c r="H21" s="19">
        <f t="shared" si="1"/>
        <v>3776</v>
      </c>
    </row>
    <row r="22" spans="1:8" x14ac:dyDescent="0.15">
      <c r="A22" s="14">
        <v>2002</v>
      </c>
      <c r="B22" s="14" t="s">
        <v>61</v>
      </c>
      <c r="C22" s="15">
        <v>80</v>
      </c>
      <c r="D22" s="14">
        <v>80</v>
      </c>
      <c r="E22" s="14">
        <f>数式!$C22*数式!$D22</f>
        <v>6400</v>
      </c>
      <c r="F22" s="15">
        <v>1600</v>
      </c>
      <c r="G22" s="15">
        <f t="shared" si="0"/>
        <v>8000</v>
      </c>
      <c r="H22" s="16">
        <f t="shared" si="1"/>
        <v>6400</v>
      </c>
    </row>
    <row r="23" spans="1:8" x14ac:dyDescent="0.15">
      <c r="A23" s="17">
        <v>4003</v>
      </c>
      <c r="B23" s="17" t="s">
        <v>62</v>
      </c>
      <c r="C23" s="18">
        <v>20</v>
      </c>
      <c r="D23" s="17">
        <v>80</v>
      </c>
      <c r="E23" s="17">
        <f>数式!$C23*数式!$D23</f>
        <v>1600</v>
      </c>
      <c r="F23" s="18">
        <v>1440</v>
      </c>
      <c r="G23" s="18">
        <f t="shared" si="0"/>
        <v>3040</v>
      </c>
      <c r="H23" s="19">
        <f t="shared" si="1"/>
        <v>2432</v>
      </c>
    </row>
    <row r="24" spans="1:8" x14ac:dyDescent="0.15">
      <c r="A24" s="14">
        <v>5002</v>
      </c>
      <c r="B24" s="14" t="s">
        <v>63</v>
      </c>
      <c r="C24" s="15">
        <v>70</v>
      </c>
      <c r="D24" s="14">
        <v>80</v>
      </c>
      <c r="E24" s="14">
        <f>数式!$C24*数式!$D24</f>
        <v>5600</v>
      </c>
      <c r="F24" s="15">
        <v>2400</v>
      </c>
      <c r="G24" s="15">
        <f t="shared" si="0"/>
        <v>8000</v>
      </c>
      <c r="H24" s="16">
        <f t="shared" si="1"/>
        <v>6400</v>
      </c>
    </row>
    <row r="25" spans="1:8" x14ac:dyDescent="0.15">
      <c r="A25" s="17">
        <v>8001</v>
      </c>
      <c r="B25" s="17" t="s">
        <v>64</v>
      </c>
      <c r="C25" s="18">
        <v>70</v>
      </c>
      <c r="D25" s="17">
        <v>125</v>
      </c>
      <c r="E25" s="17">
        <f>数式!$C25*数式!$D25</f>
        <v>8750</v>
      </c>
      <c r="F25" s="18">
        <v>1250</v>
      </c>
      <c r="G25" s="18">
        <f t="shared" si="0"/>
        <v>10000</v>
      </c>
      <c r="H25" s="19">
        <f t="shared" si="1"/>
        <v>8000</v>
      </c>
    </row>
    <row r="26" spans="1:8" x14ac:dyDescent="0.15">
      <c r="A26" s="14">
        <v>1004</v>
      </c>
      <c r="B26" s="14" t="s">
        <v>65</v>
      </c>
      <c r="C26" s="15">
        <v>50</v>
      </c>
      <c r="D26" s="14">
        <v>150</v>
      </c>
      <c r="E26" s="14">
        <f>数式!$C26*数式!$D26</f>
        <v>7500</v>
      </c>
      <c r="F26" s="15">
        <v>4200</v>
      </c>
      <c r="G26" s="15">
        <f t="shared" si="0"/>
        <v>11700</v>
      </c>
      <c r="H26" s="16">
        <f t="shared" si="1"/>
        <v>9360</v>
      </c>
    </row>
    <row r="27" spans="1:8" x14ac:dyDescent="0.15">
      <c r="A27" s="17">
        <v>1005</v>
      </c>
      <c r="B27" s="17" t="s">
        <v>66</v>
      </c>
      <c r="C27" s="18">
        <v>40</v>
      </c>
      <c r="D27" s="17">
        <v>180</v>
      </c>
      <c r="E27" s="17">
        <f>数式!$C27*数式!$D27</f>
        <v>7200</v>
      </c>
      <c r="F27" s="18">
        <v>5040</v>
      </c>
      <c r="G27" s="18">
        <f t="shared" si="0"/>
        <v>12240</v>
      </c>
      <c r="H27" s="19">
        <f t="shared" si="1"/>
        <v>9792</v>
      </c>
    </row>
    <row r="28" spans="1:8" x14ac:dyDescent="0.15">
      <c r="A28" s="14">
        <v>1006</v>
      </c>
      <c r="B28" s="14" t="s">
        <v>67</v>
      </c>
      <c r="C28" s="15">
        <v>20</v>
      </c>
      <c r="D28" s="14">
        <v>200</v>
      </c>
      <c r="E28" s="14">
        <f>数式!$C28*数式!$D28</f>
        <v>4000</v>
      </c>
      <c r="F28" s="15">
        <v>5200</v>
      </c>
      <c r="G28" s="15">
        <f t="shared" si="0"/>
        <v>9200</v>
      </c>
      <c r="H28" s="16">
        <f t="shared" si="1"/>
        <v>7360</v>
      </c>
    </row>
    <row r="29" spans="1:8" x14ac:dyDescent="0.15">
      <c r="A29" s="17">
        <v>4002</v>
      </c>
      <c r="B29" s="17" t="s">
        <v>68</v>
      </c>
      <c r="C29" s="18">
        <v>40</v>
      </c>
      <c r="D29" s="17">
        <v>200</v>
      </c>
      <c r="E29" s="17">
        <f>数式!$C29*数式!$D29</f>
        <v>8000</v>
      </c>
      <c r="F29" s="18">
        <v>5000</v>
      </c>
      <c r="G29" s="18">
        <f t="shared" si="0"/>
        <v>13000</v>
      </c>
      <c r="H29" s="19">
        <f t="shared" si="1"/>
        <v>10400</v>
      </c>
    </row>
    <row r="30" spans="1:8" x14ac:dyDescent="0.15">
      <c r="A30" s="14">
        <v>7002</v>
      </c>
      <c r="B30" s="14" t="s">
        <v>69</v>
      </c>
      <c r="C30" s="15">
        <v>30</v>
      </c>
      <c r="D30" s="14">
        <v>200</v>
      </c>
      <c r="E30" s="14">
        <f>数式!$C30*数式!$D30</f>
        <v>6000</v>
      </c>
      <c r="F30" s="15">
        <v>4000</v>
      </c>
      <c r="G30" s="15">
        <f t="shared" si="0"/>
        <v>10000</v>
      </c>
      <c r="H30" s="16">
        <f t="shared" si="1"/>
        <v>8000</v>
      </c>
    </row>
    <row r="31" spans="1:8" x14ac:dyDescent="0.15">
      <c r="A31" s="20">
        <v>7001</v>
      </c>
      <c r="B31" s="20" t="s">
        <v>70</v>
      </c>
      <c r="C31" s="21">
        <v>9</v>
      </c>
      <c r="D31" s="20">
        <v>400</v>
      </c>
      <c r="E31" s="20">
        <f>数式!$C31*数式!$D31</f>
        <v>3600</v>
      </c>
      <c r="F31" s="21">
        <v>4400</v>
      </c>
      <c r="G31" s="21">
        <f t="shared" si="0"/>
        <v>8000</v>
      </c>
      <c r="H31" s="12">
        <f t="shared" si="1"/>
        <v>6400</v>
      </c>
    </row>
    <row r="32" spans="1:8" x14ac:dyDescent="0.15">
      <c r="A32" s="6"/>
      <c r="B32" s="6"/>
      <c r="C32" s="7"/>
      <c r="D32" s="6"/>
      <c r="E32" s="7"/>
      <c r="F32" s="6"/>
      <c r="G32" s="8"/>
    </row>
  </sheetData>
  <mergeCells count="1">
    <mergeCell ref="A1:H1"/>
  </mergeCells>
  <phoneticPr fontId="1"/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sqref="A1:L1"/>
    </sheetView>
  </sheetViews>
  <sheetFormatPr defaultRowHeight="13.5" x14ac:dyDescent="0.15"/>
  <cols>
    <col min="2" max="2" width="12.375" bestFit="1" customWidth="1"/>
    <col min="3" max="3" width="9.5" bestFit="1" customWidth="1"/>
    <col min="4" max="4" width="10.5" bestFit="1" customWidth="1"/>
    <col min="10" max="10" width="10.5" bestFit="1" customWidth="1"/>
    <col min="11" max="11" width="15.375" customWidth="1"/>
  </cols>
  <sheetData>
    <row r="1" spans="1:15" ht="14.25" x14ac:dyDescent="0.1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9"/>
      <c r="N1" s="9"/>
      <c r="O1" s="9"/>
    </row>
    <row r="2" spans="1:15" x14ac:dyDescent="0.15">
      <c r="J2" s="2">
        <f ca="1">TODAY()</f>
        <v>43122</v>
      </c>
      <c r="K2" s="11">
        <f ca="1">NOW()</f>
        <v>43122.96905821759</v>
      </c>
    </row>
    <row r="3" spans="1:15" x14ac:dyDescent="0.15">
      <c r="A3" t="s">
        <v>27</v>
      </c>
      <c r="B3" t="s">
        <v>26</v>
      </c>
      <c r="C3" s="2" t="s">
        <v>28</v>
      </c>
      <c r="D3" s="2" t="s">
        <v>29</v>
      </c>
      <c r="E3" s="2" t="s">
        <v>30</v>
      </c>
      <c r="F3" s="2" t="s">
        <v>31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36</v>
      </c>
      <c r="L3" t="s">
        <v>0</v>
      </c>
    </row>
    <row r="4" spans="1:15" ht="13.5" customHeight="1" x14ac:dyDescent="0.15">
      <c r="A4">
        <v>10001</v>
      </c>
      <c r="B4" t="s">
        <v>2</v>
      </c>
      <c r="C4" s="1">
        <v>92</v>
      </c>
      <c r="D4" s="1">
        <v>44</v>
      </c>
      <c r="E4" s="1">
        <v>99</v>
      </c>
      <c r="F4" s="1">
        <v>47</v>
      </c>
      <c r="G4" s="1">
        <v>40</v>
      </c>
      <c r="H4" s="1">
        <v>100</v>
      </c>
      <c r="I4" s="1">
        <v>55</v>
      </c>
      <c r="J4" s="1">
        <v>22</v>
      </c>
      <c r="K4" s="1">
        <f>SUM(C4:J4)</f>
        <v>499</v>
      </c>
      <c r="L4" s="1">
        <f>AVERAGE(C4:J4)</f>
        <v>62.375</v>
      </c>
    </row>
    <row r="5" spans="1:15" x14ac:dyDescent="0.15">
      <c r="A5">
        <v>10002</v>
      </c>
      <c r="B5" t="s">
        <v>3</v>
      </c>
      <c r="C5" s="1">
        <v>88</v>
      </c>
      <c r="D5" s="1">
        <v>70</v>
      </c>
      <c r="E5" s="1">
        <v>24</v>
      </c>
      <c r="F5" s="1">
        <v>34</v>
      </c>
      <c r="G5" s="1">
        <v>47</v>
      </c>
      <c r="H5" s="1">
        <v>53</v>
      </c>
      <c r="I5" s="1">
        <v>44</v>
      </c>
      <c r="J5" s="1">
        <v>53</v>
      </c>
      <c r="K5" s="1">
        <f t="shared" ref="K5:K27" si="0">SUM(C5:J5)</f>
        <v>413</v>
      </c>
      <c r="L5" s="1">
        <f t="shared" ref="L5:L27" si="1">AVERAGE(C5:J5)</f>
        <v>51.625</v>
      </c>
    </row>
    <row r="6" spans="1:15" x14ac:dyDescent="0.15">
      <c r="A6">
        <v>10003</v>
      </c>
      <c r="B6" t="s">
        <v>4</v>
      </c>
      <c r="C6" s="1">
        <v>52</v>
      </c>
      <c r="D6" s="1">
        <v>43</v>
      </c>
      <c r="E6" s="1">
        <v>43</v>
      </c>
      <c r="F6" s="1">
        <v>80</v>
      </c>
      <c r="G6" s="1">
        <v>100</v>
      </c>
      <c r="H6" s="1">
        <v>32</v>
      </c>
      <c r="I6" s="1">
        <v>46</v>
      </c>
      <c r="J6" s="1">
        <v>0</v>
      </c>
      <c r="K6" s="1">
        <f t="shared" si="0"/>
        <v>396</v>
      </c>
      <c r="L6" s="1">
        <f t="shared" si="1"/>
        <v>49.5</v>
      </c>
    </row>
    <row r="7" spans="1:15" x14ac:dyDescent="0.15">
      <c r="A7">
        <v>10004</v>
      </c>
      <c r="B7" t="s">
        <v>5</v>
      </c>
      <c r="C7" s="1">
        <v>44</v>
      </c>
      <c r="D7" s="1">
        <v>18</v>
      </c>
      <c r="E7" s="1">
        <v>81</v>
      </c>
      <c r="F7" s="1">
        <v>81</v>
      </c>
      <c r="G7" s="1">
        <v>72</v>
      </c>
      <c r="H7" s="1">
        <v>71</v>
      </c>
      <c r="I7" s="1">
        <v>67</v>
      </c>
      <c r="J7" s="1">
        <v>12</v>
      </c>
      <c r="K7" s="1">
        <f t="shared" si="0"/>
        <v>446</v>
      </c>
      <c r="L7" s="1">
        <f t="shared" si="1"/>
        <v>55.75</v>
      </c>
    </row>
    <row r="8" spans="1:15" x14ac:dyDescent="0.15">
      <c r="A8">
        <v>10005</v>
      </c>
      <c r="B8" t="s">
        <v>6</v>
      </c>
      <c r="C8" s="1">
        <v>99</v>
      </c>
      <c r="D8" s="1">
        <v>48</v>
      </c>
      <c r="E8" s="1">
        <v>100</v>
      </c>
      <c r="F8" s="1">
        <v>44</v>
      </c>
      <c r="G8" s="1">
        <v>89</v>
      </c>
      <c r="H8" s="1">
        <v>29</v>
      </c>
      <c r="I8" s="1">
        <v>91</v>
      </c>
      <c r="J8" s="1">
        <v>40</v>
      </c>
      <c r="K8" s="1">
        <f t="shared" si="0"/>
        <v>540</v>
      </c>
      <c r="L8" s="1">
        <f t="shared" si="1"/>
        <v>67.5</v>
      </c>
    </row>
    <row r="9" spans="1:15" x14ac:dyDescent="0.15">
      <c r="A9">
        <v>10006</v>
      </c>
      <c r="B9" t="s">
        <v>7</v>
      </c>
      <c r="C9" s="1">
        <v>23</v>
      </c>
      <c r="D9" s="1">
        <v>72</v>
      </c>
      <c r="E9" s="1">
        <v>92</v>
      </c>
      <c r="F9" s="1">
        <v>70</v>
      </c>
      <c r="G9" s="1">
        <v>56</v>
      </c>
      <c r="H9" s="1">
        <v>94</v>
      </c>
      <c r="I9" s="1">
        <v>83</v>
      </c>
      <c r="J9" s="1">
        <v>87</v>
      </c>
      <c r="K9" s="1">
        <f t="shared" si="0"/>
        <v>577</v>
      </c>
      <c r="L9" s="1">
        <f t="shared" si="1"/>
        <v>72.125</v>
      </c>
    </row>
    <row r="10" spans="1:15" x14ac:dyDescent="0.15">
      <c r="A10">
        <v>10007</v>
      </c>
      <c r="B10" t="s">
        <v>9</v>
      </c>
      <c r="C10" s="1">
        <v>29</v>
      </c>
      <c r="D10" s="1">
        <v>69</v>
      </c>
      <c r="E10" s="1">
        <v>56</v>
      </c>
      <c r="F10" s="1">
        <v>86</v>
      </c>
      <c r="G10" s="1">
        <v>31</v>
      </c>
      <c r="H10" s="1">
        <v>100</v>
      </c>
      <c r="I10" s="1">
        <v>61</v>
      </c>
      <c r="J10" s="1">
        <v>98</v>
      </c>
      <c r="K10" s="1">
        <f t="shared" si="0"/>
        <v>530</v>
      </c>
      <c r="L10" s="1">
        <f t="shared" si="1"/>
        <v>66.25</v>
      </c>
    </row>
    <row r="11" spans="1:15" x14ac:dyDescent="0.15">
      <c r="A11">
        <v>10008</v>
      </c>
      <c r="B11" t="s">
        <v>8</v>
      </c>
      <c r="C11" s="1">
        <v>82</v>
      </c>
      <c r="D11" s="1">
        <v>95</v>
      </c>
      <c r="E11" s="1">
        <v>25</v>
      </c>
      <c r="F11" s="1">
        <v>92</v>
      </c>
      <c r="G11" s="1">
        <v>27</v>
      </c>
      <c r="H11" s="1">
        <v>23</v>
      </c>
      <c r="I11" s="1">
        <v>67</v>
      </c>
      <c r="J11" s="1">
        <v>33</v>
      </c>
      <c r="K11" s="1">
        <f t="shared" si="0"/>
        <v>444</v>
      </c>
      <c r="L11" s="1">
        <f t="shared" si="1"/>
        <v>55.5</v>
      </c>
    </row>
    <row r="12" spans="1:15" x14ac:dyDescent="0.15">
      <c r="A12">
        <v>10009</v>
      </c>
      <c r="B12" t="s">
        <v>10</v>
      </c>
      <c r="C12" s="1">
        <v>87</v>
      </c>
      <c r="D12" s="1">
        <v>16</v>
      </c>
      <c r="E12" s="1">
        <v>87</v>
      </c>
      <c r="F12" s="1">
        <v>63</v>
      </c>
      <c r="G12" s="1">
        <v>62</v>
      </c>
      <c r="H12" s="1">
        <v>17</v>
      </c>
      <c r="I12" s="1">
        <v>100</v>
      </c>
      <c r="J12" s="1">
        <v>36</v>
      </c>
      <c r="K12" s="1">
        <f t="shared" si="0"/>
        <v>468</v>
      </c>
      <c r="L12" s="1">
        <f t="shared" si="1"/>
        <v>58.5</v>
      </c>
    </row>
    <row r="13" spans="1:15" x14ac:dyDescent="0.15">
      <c r="A13">
        <v>10010</v>
      </c>
      <c r="B13" t="s">
        <v>13</v>
      </c>
      <c r="C13" s="1">
        <v>84</v>
      </c>
      <c r="D13" s="1">
        <v>54</v>
      </c>
      <c r="E13" s="1">
        <v>87</v>
      </c>
      <c r="F13" s="1">
        <v>20</v>
      </c>
      <c r="G13" s="1">
        <v>57</v>
      </c>
      <c r="H13" s="1">
        <v>55</v>
      </c>
      <c r="I13" s="1">
        <v>45</v>
      </c>
      <c r="J13" s="1">
        <v>36</v>
      </c>
      <c r="K13" s="1">
        <f t="shared" si="0"/>
        <v>438</v>
      </c>
      <c r="L13" s="1">
        <f t="shared" si="1"/>
        <v>54.75</v>
      </c>
    </row>
    <row r="14" spans="1:15" x14ac:dyDescent="0.15">
      <c r="A14">
        <v>10011</v>
      </c>
      <c r="B14" t="s">
        <v>14</v>
      </c>
      <c r="C14" s="1">
        <v>64</v>
      </c>
      <c r="D14" s="1">
        <v>89</v>
      </c>
      <c r="E14" s="1">
        <v>29</v>
      </c>
      <c r="F14" s="1">
        <v>74</v>
      </c>
      <c r="G14" s="1">
        <v>54</v>
      </c>
      <c r="H14" s="1">
        <v>70</v>
      </c>
      <c r="I14" s="1">
        <v>67</v>
      </c>
      <c r="J14" s="1">
        <v>32</v>
      </c>
      <c r="K14" s="1">
        <f t="shared" si="0"/>
        <v>479</v>
      </c>
      <c r="L14" s="1">
        <f t="shared" si="1"/>
        <v>59.875</v>
      </c>
    </row>
    <row r="15" spans="1:15" x14ac:dyDescent="0.15">
      <c r="A15">
        <v>10012</v>
      </c>
      <c r="B15" t="s">
        <v>15</v>
      </c>
      <c r="C15" s="1">
        <v>100</v>
      </c>
      <c r="D15" s="1">
        <v>56</v>
      </c>
      <c r="E15" s="1">
        <v>34</v>
      </c>
      <c r="F15" s="1">
        <v>42</v>
      </c>
      <c r="G15" s="1">
        <v>51</v>
      </c>
      <c r="H15" s="1">
        <v>10</v>
      </c>
      <c r="I15" s="1">
        <v>8</v>
      </c>
      <c r="J15" s="1">
        <v>46</v>
      </c>
      <c r="K15" s="1">
        <f t="shared" si="0"/>
        <v>347</v>
      </c>
      <c r="L15" s="1">
        <f t="shared" si="1"/>
        <v>43.375</v>
      </c>
    </row>
    <row r="16" spans="1:15" x14ac:dyDescent="0.15">
      <c r="A16">
        <v>10013</v>
      </c>
      <c r="B16" t="s">
        <v>16</v>
      </c>
      <c r="C16" s="1">
        <v>83</v>
      </c>
      <c r="D16" s="1">
        <v>68</v>
      </c>
      <c r="E16" s="1">
        <v>38</v>
      </c>
      <c r="F16" s="1">
        <v>54</v>
      </c>
      <c r="G16" s="1">
        <v>65</v>
      </c>
      <c r="H16" s="1">
        <v>20</v>
      </c>
      <c r="I16" s="1">
        <v>40</v>
      </c>
      <c r="J16" s="1">
        <v>80</v>
      </c>
      <c r="K16" s="1">
        <f t="shared" si="0"/>
        <v>448</v>
      </c>
      <c r="L16" s="1">
        <f t="shared" si="1"/>
        <v>56</v>
      </c>
    </row>
    <row r="17" spans="1:12" x14ac:dyDescent="0.15">
      <c r="A17">
        <v>10014</v>
      </c>
      <c r="B17" t="s">
        <v>17</v>
      </c>
      <c r="C17" s="1">
        <v>28</v>
      </c>
      <c r="D17" s="1">
        <v>60</v>
      </c>
      <c r="E17" s="1">
        <v>55</v>
      </c>
      <c r="F17" s="1">
        <v>8</v>
      </c>
      <c r="G17" s="1">
        <v>64</v>
      </c>
      <c r="H17" s="1">
        <v>95</v>
      </c>
      <c r="I17" s="1">
        <v>58</v>
      </c>
      <c r="J17" s="1">
        <v>42</v>
      </c>
      <c r="K17" s="1">
        <f t="shared" si="0"/>
        <v>410</v>
      </c>
      <c r="L17" s="1">
        <f t="shared" si="1"/>
        <v>51.25</v>
      </c>
    </row>
    <row r="18" spans="1:12" x14ac:dyDescent="0.15">
      <c r="A18">
        <v>10015</v>
      </c>
      <c r="B18" t="s">
        <v>20</v>
      </c>
      <c r="C18" s="1">
        <v>45</v>
      </c>
      <c r="D18" s="1">
        <v>100</v>
      </c>
      <c r="E18" s="1">
        <v>80</v>
      </c>
      <c r="F18" s="1">
        <v>100</v>
      </c>
      <c r="G18" s="1">
        <v>49</v>
      </c>
      <c r="H18" s="1">
        <v>65</v>
      </c>
      <c r="I18" s="1">
        <v>51</v>
      </c>
      <c r="J18" s="1">
        <v>55</v>
      </c>
      <c r="K18" s="1">
        <f t="shared" si="0"/>
        <v>545</v>
      </c>
      <c r="L18" s="1">
        <f t="shared" si="1"/>
        <v>68.125</v>
      </c>
    </row>
    <row r="19" spans="1:12" x14ac:dyDescent="0.15">
      <c r="A19">
        <v>10016</v>
      </c>
      <c r="B19" t="s">
        <v>21</v>
      </c>
      <c r="C19" s="1">
        <v>93</v>
      </c>
      <c r="D19" s="1">
        <v>35</v>
      </c>
      <c r="E19" s="1">
        <v>22</v>
      </c>
      <c r="F19" s="1">
        <v>37</v>
      </c>
      <c r="G19" s="1">
        <v>50</v>
      </c>
      <c r="H19" s="1">
        <v>10</v>
      </c>
      <c r="I19" s="1">
        <v>40</v>
      </c>
      <c r="J19" s="1">
        <v>62</v>
      </c>
      <c r="K19" s="1">
        <f t="shared" si="0"/>
        <v>349</v>
      </c>
      <c r="L19" s="1">
        <f t="shared" si="1"/>
        <v>43.625</v>
      </c>
    </row>
    <row r="20" spans="1:12" x14ac:dyDescent="0.15">
      <c r="A20">
        <v>10017</v>
      </c>
      <c r="B20" t="s">
        <v>22</v>
      </c>
      <c r="C20" s="1">
        <v>30</v>
      </c>
      <c r="D20" s="1">
        <v>39</v>
      </c>
      <c r="E20" s="1">
        <v>75</v>
      </c>
      <c r="F20" s="1">
        <v>56</v>
      </c>
      <c r="G20" s="1">
        <v>77</v>
      </c>
      <c r="H20" s="1">
        <v>95</v>
      </c>
      <c r="I20" s="1">
        <v>100</v>
      </c>
      <c r="J20" s="1">
        <v>67</v>
      </c>
      <c r="K20" s="1">
        <f t="shared" si="0"/>
        <v>539</v>
      </c>
      <c r="L20" s="1">
        <f t="shared" si="1"/>
        <v>67.375</v>
      </c>
    </row>
    <row r="21" spans="1:12" x14ac:dyDescent="0.15">
      <c r="A21">
        <v>10018</v>
      </c>
      <c r="B21" t="s">
        <v>23</v>
      </c>
      <c r="C21" s="1">
        <v>19</v>
      </c>
      <c r="D21" s="1">
        <v>72</v>
      </c>
      <c r="E21" s="1">
        <v>22</v>
      </c>
      <c r="F21" s="1">
        <v>14</v>
      </c>
      <c r="G21" s="1">
        <v>23</v>
      </c>
      <c r="H21" s="1">
        <v>51</v>
      </c>
      <c r="I21" s="1">
        <v>29</v>
      </c>
      <c r="J21" s="1">
        <v>100</v>
      </c>
      <c r="K21" s="1">
        <f t="shared" si="0"/>
        <v>330</v>
      </c>
      <c r="L21" s="1">
        <f t="shared" si="1"/>
        <v>41.25</v>
      </c>
    </row>
    <row r="22" spans="1:12" x14ac:dyDescent="0.15">
      <c r="A22">
        <v>10019</v>
      </c>
      <c r="B22" t="s">
        <v>24</v>
      </c>
      <c r="C22" s="1">
        <v>68</v>
      </c>
      <c r="D22" s="1">
        <v>99</v>
      </c>
      <c r="E22" s="1">
        <v>49</v>
      </c>
      <c r="F22" s="1">
        <v>30</v>
      </c>
      <c r="G22" s="1">
        <v>70</v>
      </c>
      <c r="H22" s="1">
        <v>93</v>
      </c>
      <c r="I22" s="1">
        <v>86</v>
      </c>
      <c r="J22" s="1">
        <v>52</v>
      </c>
      <c r="K22" s="1">
        <f t="shared" si="0"/>
        <v>547</v>
      </c>
      <c r="L22" s="1">
        <f t="shared" si="1"/>
        <v>68.375</v>
      </c>
    </row>
    <row r="23" spans="1:12" x14ac:dyDescent="0.15">
      <c r="A23">
        <v>10020</v>
      </c>
      <c r="B23" t="s">
        <v>11</v>
      </c>
      <c r="C23" s="1">
        <v>75</v>
      </c>
      <c r="D23" s="1">
        <v>24</v>
      </c>
      <c r="E23" s="1">
        <v>42</v>
      </c>
      <c r="F23" s="1">
        <v>97</v>
      </c>
      <c r="G23" s="1">
        <v>52</v>
      </c>
      <c r="H23" s="1">
        <v>88</v>
      </c>
      <c r="I23" s="1">
        <v>24</v>
      </c>
      <c r="J23" s="1">
        <v>84</v>
      </c>
      <c r="K23" s="1">
        <f t="shared" si="0"/>
        <v>486</v>
      </c>
      <c r="L23" s="1">
        <f t="shared" si="1"/>
        <v>60.75</v>
      </c>
    </row>
    <row r="24" spans="1:12" x14ac:dyDescent="0.15">
      <c r="A24">
        <v>10021</v>
      </c>
      <c r="B24" t="s">
        <v>12</v>
      </c>
      <c r="C24" s="1">
        <v>100</v>
      </c>
      <c r="D24" s="1">
        <v>47</v>
      </c>
      <c r="E24" s="1">
        <v>100</v>
      </c>
      <c r="F24" s="1">
        <v>64</v>
      </c>
      <c r="G24" s="1">
        <v>36</v>
      </c>
      <c r="H24" s="1">
        <v>100</v>
      </c>
      <c r="I24" s="1">
        <v>76</v>
      </c>
      <c r="J24" s="1">
        <v>26</v>
      </c>
      <c r="K24" s="1">
        <f t="shared" si="0"/>
        <v>549</v>
      </c>
      <c r="L24" s="1">
        <f t="shared" si="1"/>
        <v>68.625</v>
      </c>
    </row>
    <row r="25" spans="1:12" x14ac:dyDescent="0.15">
      <c r="A25">
        <v>10022</v>
      </c>
      <c r="B25" t="s">
        <v>1</v>
      </c>
      <c r="C25" s="1">
        <v>100</v>
      </c>
      <c r="D25" s="1">
        <v>100</v>
      </c>
      <c r="E25" s="1">
        <v>100</v>
      </c>
      <c r="F25" s="1">
        <v>27</v>
      </c>
      <c r="G25" s="1">
        <v>100</v>
      </c>
      <c r="H25" s="1">
        <v>16</v>
      </c>
      <c r="I25" s="1">
        <v>100</v>
      </c>
      <c r="J25" s="1">
        <v>100</v>
      </c>
      <c r="K25" s="1">
        <f t="shared" si="0"/>
        <v>643</v>
      </c>
      <c r="L25" s="1">
        <f t="shared" si="1"/>
        <v>80.375</v>
      </c>
    </row>
    <row r="26" spans="1:12" x14ac:dyDescent="0.15">
      <c r="A26">
        <v>10023</v>
      </c>
      <c r="B26" t="s">
        <v>18</v>
      </c>
      <c r="C26" s="1">
        <v>76</v>
      </c>
      <c r="D26" s="1">
        <v>100</v>
      </c>
      <c r="E26" s="1">
        <v>69</v>
      </c>
      <c r="F26" s="1">
        <v>100</v>
      </c>
      <c r="G26" s="1">
        <v>73</v>
      </c>
      <c r="H26" s="1">
        <v>100</v>
      </c>
      <c r="I26" s="1">
        <v>100</v>
      </c>
      <c r="J26" s="1">
        <v>24</v>
      </c>
      <c r="K26" s="1">
        <f t="shared" si="0"/>
        <v>642</v>
      </c>
      <c r="L26" s="1">
        <f t="shared" si="1"/>
        <v>80.25</v>
      </c>
    </row>
    <row r="27" spans="1:12" x14ac:dyDescent="0.15">
      <c r="A27">
        <v>10024</v>
      </c>
      <c r="B27" t="s">
        <v>19</v>
      </c>
      <c r="C27" s="1">
        <v>50</v>
      </c>
      <c r="D27" s="1">
        <v>34</v>
      </c>
      <c r="E27" s="1">
        <v>100</v>
      </c>
      <c r="F27" s="1">
        <v>75</v>
      </c>
      <c r="G27" s="1">
        <v>93</v>
      </c>
      <c r="H27" s="1">
        <v>41</v>
      </c>
      <c r="I27" s="1">
        <v>66</v>
      </c>
      <c r="J27" s="1">
        <v>100</v>
      </c>
      <c r="K27" s="1">
        <f t="shared" si="0"/>
        <v>559</v>
      </c>
      <c r="L27" s="1">
        <f t="shared" si="1"/>
        <v>69.875</v>
      </c>
    </row>
    <row r="28" spans="1:12" x14ac:dyDescent="0.15">
      <c r="C28" s="1"/>
      <c r="D28" s="1"/>
      <c r="E28" s="1"/>
      <c r="F28" s="1"/>
      <c r="G28" s="1"/>
      <c r="H28" s="1"/>
      <c r="I28" s="1"/>
      <c r="J28" s="1"/>
    </row>
    <row r="29" spans="1:12" x14ac:dyDescent="0.15">
      <c r="B29" s="3" t="s">
        <v>37</v>
      </c>
      <c r="C29" s="10">
        <f>AVERAGE(C4:C27)</f>
        <v>67.125</v>
      </c>
      <c r="D29" s="10">
        <f t="shared" ref="D29:K29" si="2">AVERAGE(D4:D27)</f>
        <v>60.5</v>
      </c>
      <c r="E29" s="10">
        <f t="shared" si="2"/>
        <v>62.875</v>
      </c>
      <c r="F29" s="10">
        <f t="shared" si="2"/>
        <v>58.125</v>
      </c>
      <c r="G29" s="10">
        <f t="shared" si="2"/>
        <v>59.916666666666664</v>
      </c>
      <c r="H29" s="10">
        <f t="shared" si="2"/>
        <v>59.5</v>
      </c>
      <c r="I29" s="10">
        <f t="shared" si="2"/>
        <v>62.666666666666664</v>
      </c>
      <c r="J29" s="10">
        <f t="shared" si="2"/>
        <v>53.625</v>
      </c>
      <c r="K29" s="10">
        <f t="shared" si="2"/>
        <v>484.33333333333331</v>
      </c>
    </row>
    <row r="30" spans="1:12" x14ac:dyDescent="0.15">
      <c r="B30" s="3" t="s">
        <v>38</v>
      </c>
      <c r="C30" s="10">
        <f>MAX(C4:C27)</f>
        <v>100</v>
      </c>
      <c r="D30" s="10">
        <f t="shared" ref="D30:K30" si="3">MAX(D4:D27)</f>
        <v>100</v>
      </c>
      <c r="E30" s="10">
        <f t="shared" si="3"/>
        <v>100</v>
      </c>
      <c r="F30" s="10">
        <f t="shared" si="3"/>
        <v>100</v>
      </c>
      <c r="G30" s="10">
        <f t="shared" si="3"/>
        <v>100</v>
      </c>
      <c r="H30" s="10">
        <f t="shared" si="3"/>
        <v>100</v>
      </c>
      <c r="I30" s="10">
        <f t="shared" si="3"/>
        <v>100</v>
      </c>
      <c r="J30" s="10">
        <f t="shared" si="3"/>
        <v>100</v>
      </c>
      <c r="K30" s="10">
        <f t="shared" si="3"/>
        <v>643</v>
      </c>
    </row>
    <row r="31" spans="1:12" x14ac:dyDescent="0.15">
      <c r="B31" s="3" t="s">
        <v>39</v>
      </c>
      <c r="C31" s="10">
        <f>MIN(C4:C27)</f>
        <v>19</v>
      </c>
      <c r="D31" s="10">
        <f t="shared" ref="D31:K31" si="4">MIN(D4:D27)</f>
        <v>16</v>
      </c>
      <c r="E31" s="10">
        <f t="shared" si="4"/>
        <v>22</v>
      </c>
      <c r="F31" s="10">
        <f t="shared" si="4"/>
        <v>8</v>
      </c>
      <c r="G31" s="10">
        <f t="shared" si="4"/>
        <v>23</v>
      </c>
      <c r="H31" s="10">
        <f t="shared" si="4"/>
        <v>10</v>
      </c>
      <c r="I31" s="10">
        <f t="shared" si="4"/>
        <v>8</v>
      </c>
      <c r="J31" s="10">
        <f t="shared" si="4"/>
        <v>0</v>
      </c>
      <c r="K31" s="10">
        <f t="shared" si="4"/>
        <v>330</v>
      </c>
    </row>
  </sheetData>
  <mergeCells count="1">
    <mergeCell ref="A1:L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書式</vt:lpstr>
      <vt:lpstr>数式</vt:lpstr>
      <vt:lpstr>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</dc:creator>
  <cp:lastModifiedBy>Taka</cp:lastModifiedBy>
  <cp:lastPrinted>2018-01-21T01:18:14Z</cp:lastPrinted>
  <dcterms:created xsi:type="dcterms:W3CDTF">2015-02-28T01:26:25Z</dcterms:created>
  <dcterms:modified xsi:type="dcterms:W3CDTF">2018-01-22T14:24:18Z</dcterms:modified>
</cp:coreProperties>
</file>